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вільховець" sheetId="1" r:id="rId1"/>
  </sheets>
  <externalReferences>
    <externalReference r:id="rId4"/>
  </externalReferences>
  <definedNames>
    <definedName name="_xlnm.Print_Titles" localSheetId="0">'вільховець'!$22:$22</definedName>
    <definedName name="_xlnm.Print_Area" localSheetId="0">'вільховець'!$A$1:$R$106</definedName>
  </definedNames>
  <calcPr fullCalcOnLoad="1"/>
</workbook>
</file>

<file path=xl/sharedStrings.xml><?xml version="1.0" encoding="utf-8"?>
<sst xmlns="http://schemas.openxmlformats.org/spreadsheetml/2006/main" count="792" uniqueCount="122">
  <si>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</si>
  <si>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</si>
  <si>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</si>
  <si>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</si>
  <si>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</si>
  <si>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</si>
  <si>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</si>
  <si>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</si>
  <si>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</si>
  <si>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</si>
  <si>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</si>
  <si>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</si>
  <si>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</si>
  <si>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</si>
  <si>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</si>
  <si>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</si>
  <si>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</si>
  <si>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</si>
  <si>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</si>
  <si>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</si>
  <si>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</si>
  <si>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</si>
  <si>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</si>
  <si>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</si>
  <si>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</si>
  <si>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</si>
  <si>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</si>
  <si>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</si>
  <si>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</si>
  <si>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</si>
  <si>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</si>
  <si>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</si>
  <si>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</si>
  <si>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</si>
  <si>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</si>
  <si>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</si>
  <si>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</si>
  <si>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</si>
  <si>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</si>
  <si>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</si>
  <si>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</si>
  <si>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</si>
  <si>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</si>
  <si>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</si>
  <si>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</si>
  <si>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</si>
  <si>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</si>
  <si>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</si>
  <si>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</si>
  <si>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</si>
  <si>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</si>
  <si>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</si>
  <si>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</si>
  <si>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</si>
  <si>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</si>
  <si>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</si>
  <si>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</si>
  <si>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</si>
  <si>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</si>
  <si>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</si>
  <si>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</si>
  <si>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</si>
  <si>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</si>
  <si>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</si>
  <si>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</si>
  <si>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</si>
  <si>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</si>
  <si>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</si>
  <si>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</si>
  <si>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</si>
  <si>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</si>
  <si>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</si>
  <si>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</si>
  <si>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</si>
  <si>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</si>
  <si>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</si>
  <si>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</si>
  <si>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</si>
  <si>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</si>
  <si>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</si>
  <si>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</si>
  <si>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</si>
  <si>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</si>
  <si>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</si>
  <si>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</si>
  <si>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</si>
  <si>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</si>
  <si>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</si>
  <si>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</si>
  <si>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</si>
  <si>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</si>
  <si>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</si>
  <si>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</si>
  <si>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</si>
  <si>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</si>
  <si>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</si>
  <si>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</si>
  <si>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</si>
  <si>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</si>
  <si>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</si>
  <si>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</si>
  <si>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</si>
  <si>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</si>
  <si>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</si>
  <si>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</si>
  <si>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</si>
  <si>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</si>
  <si>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</si>
  <si>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</si>
  <si>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</si>
  <si>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</si>
  <si>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</si>
  <si>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</si>
  <si>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</si>
  <si>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</si>
  <si>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</si>
  <si>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</si>
  <si>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</si>
  <si>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</si>
  <si>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</si>
  <si>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</si>
  <si>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2 квартал 2019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</si>
</sst>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10" xfId="0" applyFont="1" applyBorder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 applyProtection="1">
      <alignment horizontal="justify" vertical="top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 applyProtection="1">
      <alignment horizontal="right" vertical="center" wrapText="1"/>
      <protection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165" fontId="28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vertical="center" wrapText="1"/>
    </xf>
    <xf numFmtId="165" fontId="22" fillId="0" borderId="12" xfId="0" applyNumberFormat="1" applyFont="1" applyBorder="1" applyAlignment="1" applyProtection="1">
      <alignment horizontal="right" vertical="center" wrapText="1"/>
      <protection locked="0"/>
    </xf>
    <xf numFmtId="165" fontId="22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>
      <alignment horizontal="justify" vertical="center" wrapText="1"/>
    </xf>
    <xf numFmtId="165" fontId="28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4" fillId="0" borderId="12" xfId="0" applyNumberFormat="1" applyFont="1" applyBorder="1" applyAlignment="1" applyProtection="1">
      <alignment horizontal="right"/>
      <protection locked="0"/>
    </xf>
    <xf numFmtId="165" fontId="24" fillId="0" borderId="12" xfId="0" applyNumberFormat="1" applyFont="1" applyBorder="1" applyAlignment="1" applyProtection="1">
      <alignment horizontal="right" vertical="top" wrapText="1"/>
      <protection locked="0"/>
    </xf>
    <xf numFmtId="0" fontId="25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2" fontId="28" fillId="0" borderId="13" xfId="0" applyNumberFormat="1" applyFont="1" applyBorder="1" applyAlignment="1" applyProtection="1">
      <alignment horizontal="right" vertical="center" wrapText="1"/>
      <protection locked="0"/>
    </xf>
    <xf numFmtId="2" fontId="22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4" xfId="0" applyNumberFormat="1" applyFont="1" applyBorder="1" applyAlignment="1" applyProtection="1">
      <alignment horizontal="right" vertical="center" wrapText="1"/>
      <protection locked="0"/>
    </xf>
    <xf numFmtId="2" fontId="22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5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1" fontId="23" fillId="24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49" fontId="23" fillId="2" borderId="11" xfId="0" applyNumberFormat="1" applyFont="1" applyFill="1" applyBorder="1" applyAlignment="1" applyProtection="1">
      <alignment horizontal="center" wrapText="1"/>
      <protection locked="0"/>
    </xf>
    <xf numFmtId="1" fontId="23" fillId="24" borderId="11" xfId="0" applyNumberFormat="1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Попівк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6">
        <row r="11">
          <cell r="A11" t="str">
            <v>Організаційно-правова форма господарювання</v>
          </cell>
        </row>
      </sheetData>
      <sheetData sheetId="270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9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workbookViewId="0" topLeftCell="A1">
      <selection activeCell="R35" sqref="R35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1" customFormat="1" ht="15" customHeight="1">
      <c r="J1" s="79" t="s">
        <v>0</v>
      </c>
      <c r="K1" s="79"/>
      <c r="L1" s="79"/>
      <c r="M1" s="79"/>
      <c r="N1" s="79"/>
      <c r="O1" s="79"/>
      <c r="P1" s="79"/>
      <c r="Q1" s="79"/>
      <c r="R1" s="79"/>
    </row>
    <row r="2" spans="10:18" s="1" customFormat="1" ht="16.5" customHeight="1">
      <c r="J2" s="79"/>
      <c r="K2" s="79"/>
      <c r="L2" s="79"/>
      <c r="M2" s="79"/>
      <c r="N2" s="79"/>
      <c r="O2" s="79"/>
      <c r="P2" s="79"/>
      <c r="Q2" s="79"/>
      <c r="R2" s="79"/>
    </row>
    <row r="3" spans="1:18" s="1" customFormat="1" ht="1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s="1" customFormat="1" ht="15">
      <c r="A4" s="83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3"/>
      <c r="C4" s="83"/>
      <c r="D4" s="83"/>
      <c r="E4" s="83"/>
      <c r="F4" s="83"/>
      <c r="G4" s="83"/>
      <c r="H4" s="83"/>
      <c r="I4" s="83"/>
      <c r="J4" s="83"/>
      <c r="K4" s="2" t="str">
        <f>IF('[1]ЗАПОЛНИТЬ'!$F$7=1,'[1]шапки'!C3,'[1]шапки'!D3)</f>
        <v>№ 4-1м),</v>
      </c>
      <c r="L4" s="3"/>
      <c r="M4" s="3"/>
      <c r="N4" s="4">
        <f>IF('[1]ЗАПОЛНИТЬ'!$F$7=1,'[1]шапки'!D3,"")</f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18" s="1" customFormat="1" ht="14.25" customHeight="1">
      <c r="A6" s="80" t="s">
        <v>121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="7" customFormat="1" ht="2.25" customHeight="1" hidden="1"/>
    <row r="8" spans="17:18" s="7" customFormat="1" ht="9" customHeight="1">
      <c r="Q8" s="82" t="s">
        <v>2</v>
      </c>
      <c r="R8" s="82"/>
    </row>
    <row r="9" spans="1:18" s="7" customFormat="1" ht="15" customHeight="1">
      <c r="A9" s="8" t="s">
        <v>3</v>
      </c>
      <c r="B9" s="84" t="str">
        <f>'[1]ЗАПОЛНИТЬ'!B3</f>
        <v>Відділ освіти Звенигородської районної державної адміністрації Черкаської області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77" t="str">
        <f>'[1]ЗАПОЛНИТЬ'!A13</f>
        <v>за ЄДРПОУ</v>
      </c>
      <c r="N9" s="77"/>
      <c r="O9" s="9"/>
      <c r="Q9" s="81" t="str">
        <f>'[1]ЗАПОЛНИТЬ'!B13</f>
        <v>02147055</v>
      </c>
      <c r="R9" s="81"/>
    </row>
    <row r="10" spans="1:18" s="7" customFormat="1" ht="11.25" customHeight="1">
      <c r="A10" s="10" t="s">
        <v>4</v>
      </c>
      <c r="B10" s="74" t="str">
        <f>'[1]ЗАПОЛНИТЬ'!B5</f>
        <v>м. Звенигородка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7" t="str">
        <f>'[1]ЗАПОЛНИТЬ'!A14</f>
        <v>за КОАТУУ</v>
      </c>
      <c r="N10" s="77"/>
      <c r="O10" s="11"/>
      <c r="Q10" s="72">
        <f>'[1]ЗАПОЛНИТЬ'!B14</f>
        <v>7121210100</v>
      </c>
      <c r="R10" s="72"/>
    </row>
    <row r="11" spans="1:18" s="7" customFormat="1" ht="11.25" customHeight="1">
      <c r="A11" s="10" t="str">
        <f>'[1]Ф.2.ЗВЕД'!A11</f>
        <v>Організаційно-правова форма господарювання</v>
      </c>
      <c r="B11" s="74" t="str">
        <f>'[1]ЗАПОЛНИТЬ'!D15</f>
        <v>Орган державної влади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8" t="str">
        <f>'[1]ЗАПОЛНИТЬ'!A15</f>
        <v>за КОПФГ</v>
      </c>
      <c r="N11" s="78"/>
      <c r="O11" s="11"/>
      <c r="Q11" s="72">
        <f>'[1]ЗАПОЛНИТЬ'!B15</f>
        <v>410</v>
      </c>
      <c r="R11" s="72"/>
    </row>
    <row r="12" spans="1:18" s="7" customFormat="1" ht="11.25" customHeight="1">
      <c r="A12" s="75" t="s">
        <v>113</v>
      </c>
      <c r="B12" s="75"/>
      <c r="C12" s="75"/>
      <c r="D12" s="75"/>
      <c r="E12" s="76" t="str">
        <f>'[1]ЗАПОЛНИТЬ'!H9</f>
        <v>350</v>
      </c>
      <c r="F12" s="76"/>
      <c r="G12" s="73" t="str">
        <f>IF(E12&gt;0,VLOOKUP(E12,'[1]ДовидникКВК(ГОС)'!A:B,2,FALSE),"")</f>
        <v>Міністерство фінансів України</v>
      </c>
      <c r="H12" s="73"/>
      <c r="I12" s="73"/>
      <c r="J12" s="73"/>
      <c r="K12" s="73"/>
      <c r="L12" s="73"/>
      <c r="M12" s="73"/>
      <c r="N12" s="73"/>
      <c r="O12" s="73"/>
      <c r="P12" s="12"/>
      <c r="Q12" s="12"/>
      <c r="R12" s="13"/>
    </row>
    <row r="13" spans="1:18" s="7" customFormat="1" ht="11.25">
      <c r="A13" s="75" t="s">
        <v>5</v>
      </c>
      <c r="B13" s="75"/>
      <c r="C13" s="75"/>
      <c r="D13" s="75"/>
      <c r="E13" s="92"/>
      <c r="F13" s="92"/>
      <c r="G13" s="94">
        <f>IF(E13&gt;0,VLOOKUP(E13,'[1]ДовидникКПК'!B:C,2,FALSE),"")</f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s="7" customFormat="1" ht="15" customHeight="1">
      <c r="A14" s="75" t="s">
        <v>6</v>
      </c>
      <c r="B14" s="75"/>
      <c r="C14" s="75"/>
      <c r="D14" s="75"/>
      <c r="E14" s="93" t="str">
        <f>'[1]ЗАПОЛНИТЬ'!H10</f>
        <v>010</v>
      </c>
      <c r="F14" s="93"/>
      <c r="G14" s="90" t="str">
        <f>'[1]ЗАПОЛНИТЬ'!I10</f>
        <v>-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7" customFormat="1" ht="44.25" customHeight="1">
      <c r="A15" s="75" t="s">
        <v>7</v>
      </c>
      <c r="B15" s="75"/>
      <c r="C15" s="75"/>
      <c r="D15" s="75"/>
      <c r="E15" s="92" t="s">
        <v>8</v>
      </c>
      <c r="F15" s="92"/>
      <c r="G15" s="73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</row>
    <row r="16" s="7" customFormat="1" ht="11.25">
      <c r="A16" s="14" t="s">
        <v>114</v>
      </c>
    </row>
    <row r="17" s="7" customFormat="1" ht="10.5" customHeight="1" thickBot="1">
      <c r="A17" s="15" t="s">
        <v>9</v>
      </c>
    </row>
    <row r="18" spans="1:18" ht="24" customHeight="1" thickBot="1" thickTop="1">
      <c r="A18" s="87" t="s">
        <v>10</v>
      </c>
      <c r="B18" s="87" t="s">
        <v>11</v>
      </c>
      <c r="C18" s="87" t="s">
        <v>12</v>
      </c>
      <c r="D18" s="87" t="s">
        <v>13</v>
      </c>
      <c r="E18" s="87" t="s">
        <v>14</v>
      </c>
      <c r="F18" s="87"/>
      <c r="G18" s="87" t="s">
        <v>15</v>
      </c>
      <c r="H18" s="87" t="s">
        <v>16</v>
      </c>
      <c r="I18" s="87" t="s">
        <v>17</v>
      </c>
      <c r="J18" s="87" t="s">
        <v>18</v>
      </c>
      <c r="K18" s="87" t="s">
        <v>19</v>
      </c>
      <c r="L18" s="87"/>
      <c r="M18" s="87"/>
      <c r="N18" s="87"/>
      <c r="O18" s="87" t="s">
        <v>20</v>
      </c>
      <c r="P18" s="87"/>
      <c r="Q18" s="87" t="s">
        <v>21</v>
      </c>
      <c r="R18" s="87"/>
    </row>
    <row r="19" spans="1:18" ht="17.25" customHeight="1" thickBot="1" thickTop="1">
      <c r="A19" s="87"/>
      <c r="B19" s="87"/>
      <c r="C19" s="87"/>
      <c r="D19" s="87"/>
      <c r="E19" s="87" t="s">
        <v>22</v>
      </c>
      <c r="F19" s="89" t="s">
        <v>23</v>
      </c>
      <c r="G19" s="87"/>
      <c r="H19" s="87"/>
      <c r="I19" s="87"/>
      <c r="J19" s="87"/>
      <c r="K19" s="87" t="s">
        <v>22</v>
      </c>
      <c r="L19" s="87" t="s">
        <v>24</v>
      </c>
      <c r="M19" s="87"/>
      <c r="N19" s="87"/>
      <c r="O19" s="87" t="s">
        <v>22</v>
      </c>
      <c r="P19" s="91" t="s">
        <v>25</v>
      </c>
      <c r="Q19" s="87"/>
      <c r="R19" s="87"/>
    </row>
    <row r="20" spans="1:18" ht="31.5" customHeight="1" thickBot="1" thickTop="1">
      <c r="A20" s="87"/>
      <c r="B20" s="87"/>
      <c r="C20" s="87"/>
      <c r="D20" s="87"/>
      <c r="E20" s="87"/>
      <c r="F20" s="89"/>
      <c r="G20" s="87"/>
      <c r="H20" s="87"/>
      <c r="I20" s="87"/>
      <c r="J20" s="87"/>
      <c r="K20" s="87"/>
      <c r="L20" s="89" t="s">
        <v>26</v>
      </c>
      <c r="M20" s="89" t="s">
        <v>27</v>
      </c>
      <c r="N20" s="89"/>
      <c r="O20" s="87"/>
      <c r="P20" s="91"/>
      <c r="Q20" s="91" t="s">
        <v>22</v>
      </c>
      <c r="R20" s="89" t="s">
        <v>28</v>
      </c>
    </row>
    <row r="21" spans="1:18" ht="51.75" customHeight="1" thickBot="1" thickTop="1">
      <c r="A21" s="87"/>
      <c r="B21" s="87"/>
      <c r="C21" s="87"/>
      <c r="D21" s="87"/>
      <c r="E21" s="87"/>
      <c r="F21" s="89"/>
      <c r="G21" s="87"/>
      <c r="H21" s="87"/>
      <c r="I21" s="87"/>
      <c r="J21" s="87"/>
      <c r="K21" s="87"/>
      <c r="L21" s="89"/>
      <c r="M21" s="16" t="s">
        <v>22</v>
      </c>
      <c r="N21" s="17" t="s">
        <v>29</v>
      </c>
      <c r="O21" s="87"/>
      <c r="P21" s="91"/>
      <c r="Q21" s="91"/>
      <c r="R21" s="89"/>
    </row>
    <row r="22" spans="1:18" s="19" customFormat="1" ht="12.75" thickBot="1" thickTop="1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s="19" customFormat="1" ht="12.75" thickBot="1" thickTop="1">
      <c r="A23" s="18" t="s">
        <v>115</v>
      </c>
      <c r="B23" s="20" t="s">
        <v>30</v>
      </c>
      <c r="C23" s="21" t="s">
        <v>31</v>
      </c>
      <c r="D23" s="22">
        <f>SUM(D24:D28)</f>
        <v>0</v>
      </c>
      <c r="E23" s="23"/>
      <c r="F23" s="24">
        <v>0</v>
      </c>
      <c r="G23" s="24">
        <v>0</v>
      </c>
      <c r="H23" s="24">
        <v>0</v>
      </c>
      <c r="I23" s="22">
        <f>SUM(I24:I27)</f>
        <v>0</v>
      </c>
      <c r="J23" s="22">
        <f>SUM(J24:J27)</f>
        <v>3652.91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3177.91</v>
      </c>
      <c r="R23" s="24">
        <v>0</v>
      </c>
    </row>
    <row r="24" spans="1:18" s="19" customFormat="1" ht="13.5" customHeight="1" thickBot="1" thickTop="1">
      <c r="A24" s="26" t="s">
        <v>32</v>
      </c>
      <c r="B24" s="20" t="s">
        <v>30</v>
      </c>
      <c r="C24" s="21" t="s">
        <v>33</v>
      </c>
      <c r="D24" s="24"/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f>1507.31+846+1299.6</f>
        <v>3652.91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19" customFormat="1" ht="12.75" thickBot="1" thickTop="1">
      <c r="A25" s="27" t="s">
        <v>34</v>
      </c>
      <c r="B25" s="20" t="s">
        <v>30</v>
      </c>
      <c r="C25" s="21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/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19" customFormat="1" ht="12.75" thickBot="1" thickTop="1">
      <c r="A26" s="26" t="s">
        <v>36</v>
      </c>
      <c r="B26" s="20" t="s">
        <v>30</v>
      </c>
      <c r="C26" s="21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19" customFormat="1" ht="12" customHeight="1" thickBot="1" thickTop="1">
      <c r="A27" s="28" t="s">
        <v>38</v>
      </c>
      <c r="B27" s="20" t="s">
        <v>30</v>
      </c>
      <c r="C27" s="21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19" customFormat="1" ht="12.75" thickBot="1" thickTop="1">
      <c r="A28" s="26" t="s">
        <v>40</v>
      </c>
      <c r="B28" s="20" t="s">
        <v>30</v>
      </c>
      <c r="C28" s="21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19" customFormat="1" ht="12.75" thickBot="1" thickTop="1">
      <c r="A29" s="18" t="s">
        <v>116</v>
      </c>
      <c r="B29" s="18" t="s">
        <v>30</v>
      </c>
      <c r="C29" s="21" t="s">
        <v>42</v>
      </c>
      <c r="D29" s="22">
        <f>D31+D66</f>
        <v>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2">
        <f aca="true" t="shared" si="0" ref="K29:P29">K31+K66</f>
        <v>475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5" t="s">
        <v>30</v>
      </c>
      <c r="R29" s="25" t="s">
        <v>30</v>
      </c>
    </row>
    <row r="30" spans="1:18" s="19" customFormat="1" ht="12.75" thickBot="1" thickTop="1">
      <c r="A30" s="29" t="s">
        <v>43</v>
      </c>
      <c r="B30" s="20"/>
      <c r="C30" s="21"/>
      <c r="D30" s="22"/>
      <c r="E30" s="22"/>
      <c r="F30" s="25"/>
      <c r="G30" s="25"/>
      <c r="H30" s="25"/>
      <c r="I30" s="25"/>
      <c r="J30" s="25"/>
      <c r="K30" s="22"/>
      <c r="L30" s="22"/>
      <c r="M30" s="22"/>
      <c r="N30" s="22"/>
      <c r="O30" s="22"/>
      <c r="P30" s="22"/>
      <c r="Q30" s="25"/>
      <c r="R30" s="25"/>
    </row>
    <row r="31" spans="1:18" s="19" customFormat="1" ht="12.75" thickBot="1" thickTop="1">
      <c r="A31" s="20" t="s">
        <v>44</v>
      </c>
      <c r="B31" s="20">
        <v>2000</v>
      </c>
      <c r="C31" s="21" t="s">
        <v>45</v>
      </c>
      <c r="D31" s="22">
        <f>D32+D37+D54+D57+D61+D65</f>
        <v>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2">
        <f aca="true" t="shared" si="1" ref="K31:P31">K32+K37+K54+K57+K61+K65</f>
        <v>475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5" t="s">
        <v>30</v>
      </c>
      <c r="R31" s="25" t="s">
        <v>30</v>
      </c>
    </row>
    <row r="32" spans="1:18" s="19" customFormat="1" ht="12.75" thickBot="1" thickTop="1">
      <c r="A32" s="30" t="s">
        <v>46</v>
      </c>
      <c r="B32" s="20">
        <v>2100</v>
      </c>
      <c r="C32" s="21" t="s">
        <v>47</v>
      </c>
      <c r="D32" s="22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2">
        <f aca="true" t="shared" si="2" ref="K32:P32">K33+K36</f>
        <v>0</v>
      </c>
      <c r="L32" s="22">
        <f t="shared" si="2"/>
        <v>0</v>
      </c>
      <c r="M32" s="22">
        <f t="shared" si="2"/>
        <v>0</v>
      </c>
      <c r="N32" s="22">
        <f t="shared" si="2"/>
        <v>0</v>
      </c>
      <c r="O32" s="22">
        <f t="shared" si="2"/>
        <v>0</v>
      </c>
      <c r="P32" s="22">
        <f t="shared" si="2"/>
        <v>0</v>
      </c>
      <c r="Q32" s="25" t="s">
        <v>30</v>
      </c>
      <c r="R32" s="25" t="s">
        <v>30</v>
      </c>
    </row>
    <row r="33" spans="1:18" s="19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19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19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19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19" customFormat="1" ht="12.75" thickBot="1" thickTop="1">
      <c r="A37" s="39" t="s">
        <v>52</v>
      </c>
      <c r="B37" s="20">
        <v>2200</v>
      </c>
      <c r="C37" s="20">
        <v>140</v>
      </c>
      <c r="D37" s="22">
        <f>SUM(D38:D44)+D51</f>
        <v>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2">
        <f aca="true" t="shared" si="4" ref="K37:P37">SUM(K38:K44)+K51</f>
        <v>475</v>
      </c>
      <c r="L37" s="22">
        <f t="shared" si="4"/>
        <v>0</v>
      </c>
      <c r="M37" s="22">
        <f t="shared" si="4"/>
        <v>0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5" t="s">
        <v>30</v>
      </c>
      <c r="R37" s="25" t="s">
        <v>30</v>
      </c>
    </row>
    <row r="38" spans="1:18" s="19" customFormat="1" ht="12.75" thickBot="1" thickTop="1">
      <c r="A38" s="31" t="s">
        <v>53</v>
      </c>
      <c r="B38" s="32">
        <v>2210</v>
      </c>
      <c r="C38" s="32">
        <v>150</v>
      </c>
      <c r="D38" s="38"/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475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19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19" customFormat="1" ht="12.75" thickBot="1" thickTop="1">
      <c r="A40" s="31" t="s">
        <v>55</v>
      </c>
      <c r="B40" s="32">
        <v>2230</v>
      </c>
      <c r="C40" s="32">
        <v>170</v>
      </c>
      <c r="D40" s="38">
        <v>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19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19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19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19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19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19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19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19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19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19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19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19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19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19" customFormat="1" ht="12.75" thickBot="1" thickTop="1">
      <c r="A54" s="30" t="s">
        <v>69</v>
      </c>
      <c r="B54" s="20">
        <v>2400</v>
      </c>
      <c r="C54" s="20">
        <v>310</v>
      </c>
      <c r="D54" s="22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2">
        <f aca="true" t="shared" si="7" ref="K54:P54">SUM(K55:K56)</f>
        <v>0</v>
      </c>
      <c r="L54" s="22">
        <f t="shared" si="7"/>
        <v>0</v>
      </c>
      <c r="M54" s="22">
        <f t="shared" si="7"/>
        <v>0</v>
      </c>
      <c r="N54" s="22">
        <f t="shared" si="7"/>
        <v>0</v>
      </c>
      <c r="O54" s="22">
        <f t="shared" si="7"/>
        <v>0</v>
      </c>
      <c r="P54" s="22">
        <f t="shared" si="7"/>
        <v>0</v>
      </c>
      <c r="Q54" s="25" t="s">
        <v>30</v>
      </c>
      <c r="R54" s="25" t="s">
        <v>30</v>
      </c>
    </row>
    <row r="55" spans="1:18" s="19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19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19" customFormat="1" ht="12.75" thickBot="1" thickTop="1">
      <c r="A57" s="42" t="s">
        <v>72</v>
      </c>
      <c r="B57" s="20">
        <v>2600</v>
      </c>
      <c r="C57" s="43">
        <v>340</v>
      </c>
      <c r="D57" s="22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2">
        <f aca="true" t="shared" si="8" ref="K57:P57">SUM(K58:K60)</f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  <c r="Q57" s="25" t="s">
        <v>30</v>
      </c>
      <c r="R57" s="25" t="s">
        <v>30</v>
      </c>
    </row>
    <row r="58" spans="1:18" s="19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19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19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19" customFormat="1" ht="10.5" customHeight="1" thickBot="1" thickTop="1">
      <c r="A61" s="39" t="s">
        <v>76</v>
      </c>
      <c r="B61" s="20">
        <v>2700</v>
      </c>
      <c r="C61" s="20">
        <v>380</v>
      </c>
      <c r="D61" s="22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2">
        <f aca="true" t="shared" si="9" ref="K61:P61">SUM(K62:K64)</f>
        <v>0</v>
      </c>
      <c r="L61" s="22">
        <f t="shared" si="9"/>
        <v>0</v>
      </c>
      <c r="M61" s="22">
        <f t="shared" si="9"/>
        <v>0</v>
      </c>
      <c r="N61" s="22">
        <f t="shared" si="9"/>
        <v>0</v>
      </c>
      <c r="O61" s="22">
        <f t="shared" si="9"/>
        <v>0</v>
      </c>
      <c r="P61" s="22">
        <f t="shared" si="9"/>
        <v>0</v>
      </c>
      <c r="Q61" s="25" t="s">
        <v>30</v>
      </c>
      <c r="R61" s="25" t="s">
        <v>30</v>
      </c>
    </row>
    <row r="62" spans="1:18" s="19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19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19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19" customFormat="1" ht="12.75" thickBot="1" thickTop="1">
      <c r="A65" s="39" t="s">
        <v>80</v>
      </c>
      <c r="B65" s="20">
        <v>2800</v>
      </c>
      <c r="C65" s="20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19" customFormat="1" ht="12.75" thickBot="1" thickTop="1">
      <c r="A66" s="20" t="s">
        <v>81</v>
      </c>
      <c r="B66" s="20">
        <v>3000</v>
      </c>
      <c r="C66" s="20">
        <v>430</v>
      </c>
      <c r="D66" s="22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2">
        <f aca="true" t="shared" si="10" ref="K66:P66">K67+K81</f>
        <v>0</v>
      </c>
      <c r="L66" s="22">
        <f t="shared" si="10"/>
        <v>0</v>
      </c>
      <c r="M66" s="22">
        <f t="shared" si="10"/>
        <v>0</v>
      </c>
      <c r="N66" s="22">
        <f t="shared" si="10"/>
        <v>0</v>
      </c>
      <c r="O66" s="22">
        <f t="shared" si="10"/>
        <v>0</v>
      </c>
      <c r="P66" s="22">
        <f t="shared" si="10"/>
        <v>0</v>
      </c>
      <c r="Q66" s="25" t="s">
        <v>30</v>
      </c>
      <c r="R66" s="25" t="s">
        <v>30</v>
      </c>
    </row>
    <row r="67" spans="1:18" s="19" customFormat="1" ht="12.75" thickBot="1" thickTop="1">
      <c r="A67" s="30" t="s">
        <v>82</v>
      </c>
      <c r="B67" s="20">
        <v>3100</v>
      </c>
      <c r="C67" s="20">
        <v>440</v>
      </c>
      <c r="D67" s="22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2">
        <f aca="true" t="shared" si="11" ref="K67:P67">K68+K69+K72+K75+K79+K80</f>
        <v>0</v>
      </c>
      <c r="L67" s="22">
        <f t="shared" si="11"/>
        <v>0</v>
      </c>
      <c r="M67" s="22">
        <f t="shared" si="11"/>
        <v>0</v>
      </c>
      <c r="N67" s="22">
        <f t="shared" si="11"/>
        <v>0</v>
      </c>
      <c r="O67" s="22">
        <f t="shared" si="11"/>
        <v>0</v>
      </c>
      <c r="P67" s="22">
        <f t="shared" si="11"/>
        <v>0</v>
      </c>
      <c r="Q67" s="25" t="s">
        <v>30</v>
      </c>
      <c r="R67" s="25" t="s">
        <v>30</v>
      </c>
    </row>
    <row r="68" spans="1:18" s="19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19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19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19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19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19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19" customFormat="1" ht="12.75" thickBot="1" thickTop="1">
      <c r="A74" s="34" t="s">
        <v>89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19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19" customFormat="1" ht="13.5" thickBot="1" thickTop="1">
      <c r="A76" s="47" t="s">
        <v>117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19" customFormat="1" ht="13.5" thickBot="1" thickTop="1">
      <c r="A77" s="47" t="s">
        <v>118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19" customFormat="1" ht="13.5" thickBot="1" thickTop="1">
      <c r="A78" s="47" t="s">
        <v>119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19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19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19" customFormat="1" ht="12.75" thickBot="1" thickTop="1">
      <c r="A81" s="30" t="s">
        <v>93</v>
      </c>
      <c r="B81" s="20">
        <v>3200</v>
      </c>
      <c r="C81" s="20">
        <v>580</v>
      </c>
      <c r="D81" s="22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2">
        <f aca="true" t="shared" si="15" ref="K81:P81">SUM(K82:K85)</f>
        <v>0</v>
      </c>
      <c r="L81" s="22">
        <f t="shared" si="15"/>
        <v>0</v>
      </c>
      <c r="M81" s="22">
        <f t="shared" si="15"/>
        <v>0</v>
      </c>
      <c r="N81" s="22">
        <f t="shared" si="15"/>
        <v>0</v>
      </c>
      <c r="O81" s="22">
        <f t="shared" si="15"/>
        <v>0</v>
      </c>
      <c r="P81" s="22">
        <f t="shared" si="15"/>
        <v>0</v>
      </c>
      <c r="Q81" s="25" t="s">
        <v>30</v>
      </c>
      <c r="R81" s="25" t="s">
        <v>30</v>
      </c>
    </row>
    <row r="82" spans="1:18" s="19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19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19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19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19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19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19" customFormat="1" ht="12" customHeight="1" hidden="1">
      <c r="A88" s="52" t="s">
        <v>98</v>
      </c>
      <c r="B88" s="53">
        <v>2450</v>
      </c>
      <c r="C88" s="53">
        <v>610</v>
      </c>
      <c r="D88" s="54" t="s">
        <v>99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99</v>
      </c>
      <c r="L88" s="54"/>
      <c r="M88" s="54"/>
      <c r="N88" s="54" t="s">
        <v>99</v>
      </c>
      <c r="O88" s="54" t="s">
        <v>99</v>
      </c>
      <c r="P88" s="54" t="s">
        <v>99</v>
      </c>
      <c r="Q88" s="54"/>
      <c r="R88" s="55" t="s">
        <v>30</v>
      </c>
    </row>
    <row r="89" spans="1:18" s="19" customFormat="1" ht="12" customHeight="1" hidden="1">
      <c r="A89" s="56" t="s">
        <v>100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19" customFormat="1" ht="12" customHeight="1" hidden="1">
      <c r="A90" s="52" t="s">
        <v>101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19" customFormat="1" ht="12" customHeight="1" hidden="1">
      <c r="A91" s="58" t="s">
        <v>102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19" customFormat="1" ht="12" customHeight="1" hidden="1">
      <c r="A92" s="58" t="s">
        <v>103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19" customFormat="1" ht="12" customHeight="1" hidden="1">
      <c r="A93" s="60" t="s">
        <v>120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19" customFormat="1" ht="12" customHeight="1" hidden="1">
      <c r="A94" s="52" t="s">
        <v>104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19" customFormat="1" ht="12" customHeight="1" hidden="1">
      <c r="A95" s="61" t="s">
        <v>105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19" customFormat="1" ht="12" customHeight="1" hidden="1">
      <c r="A96" s="61" t="s">
        <v>106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19" customFormat="1" ht="12" customHeight="1" hidden="1">
      <c r="A97" s="58" t="s">
        <v>107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19" customFormat="1" ht="12" customHeight="1" hidden="1">
      <c r="A98" s="56" t="s">
        <v>108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109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110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Начальник</v>
      </c>
      <c r="C102" s="68"/>
      <c r="D102" s="66"/>
      <c r="E102" s="66"/>
      <c r="F102" s="66"/>
      <c r="G102" s="66"/>
      <c r="H102" s="88" t="str">
        <f>'[1]ЗАПОЛНИТЬ'!F26</f>
        <v>Л.А.Кочерга</v>
      </c>
      <c r="I102" s="88"/>
      <c r="J102" s="88"/>
    </row>
    <row r="103" spans="1:10" ht="12" customHeight="1">
      <c r="A103" s="67"/>
      <c r="C103" s="68"/>
      <c r="D103" s="69" t="s">
        <v>111</v>
      </c>
      <c r="E103" s="69"/>
      <c r="F103" s="69"/>
      <c r="H103" s="85" t="s">
        <v>112</v>
      </c>
      <c r="I103" s="85"/>
      <c r="J103" s="85"/>
    </row>
    <row r="104" spans="1:10" ht="15">
      <c r="A104" s="67" t="str">
        <f>'[1]ЗАПОЛНИТЬ'!F31</f>
        <v>Головний бухгалтер</v>
      </c>
      <c r="C104" s="1"/>
      <c r="D104" s="70"/>
      <c r="E104" s="70"/>
      <c r="F104" s="70"/>
      <c r="H104" s="86" t="str">
        <f>'[1]ЗАПОЛНИТЬ'!F28</f>
        <v>О.І.Макарицька</v>
      </c>
      <c r="I104" s="86"/>
      <c r="J104" s="86"/>
    </row>
    <row r="105" spans="1:10" ht="15">
      <c r="A105" s="71"/>
      <c r="C105" s="1"/>
      <c r="D105" s="69" t="s">
        <v>111</v>
      </c>
      <c r="E105" s="69"/>
      <c r="F105" s="69"/>
      <c r="H105" s="85" t="s">
        <v>112</v>
      </c>
      <c r="I105" s="85"/>
      <c r="J105" s="85"/>
    </row>
    <row r="106" ht="15">
      <c r="A106" s="7"/>
    </row>
  </sheetData>
  <sheetProtection formatColumns="0" formatRows="0"/>
  <mergeCells count="52">
    <mergeCell ref="A13:D13"/>
    <mergeCell ref="A14:D14"/>
    <mergeCell ref="L19:N19"/>
    <mergeCell ref="K18:N18"/>
    <mergeCell ref="E14:F14"/>
    <mergeCell ref="E13:F13"/>
    <mergeCell ref="G13:R13"/>
    <mergeCell ref="A18:A21"/>
    <mergeCell ref="E19:E21"/>
    <mergeCell ref="F19:F21"/>
    <mergeCell ref="E18:F18"/>
    <mergeCell ref="D18:D21"/>
    <mergeCell ref="B18:B21"/>
    <mergeCell ref="A15:D15"/>
    <mergeCell ref="E15:F15"/>
    <mergeCell ref="C18:C21"/>
    <mergeCell ref="G14:R14"/>
    <mergeCell ref="Q18:R19"/>
    <mergeCell ref="O18:P18"/>
    <mergeCell ref="P19:P21"/>
    <mergeCell ref="K19:K21"/>
    <mergeCell ref="O19:O21"/>
    <mergeCell ref="H18:H21"/>
    <mergeCell ref="Q20:Q21"/>
    <mergeCell ref="G15:R15"/>
    <mergeCell ref="R20:R21"/>
    <mergeCell ref="L20:L21"/>
    <mergeCell ref="G18:G21"/>
    <mergeCell ref="M20:N20"/>
    <mergeCell ref="J18:J21"/>
    <mergeCell ref="H105:J105"/>
    <mergeCell ref="H103:J103"/>
    <mergeCell ref="H104:J104"/>
    <mergeCell ref="I18:I21"/>
    <mergeCell ref="H102:J102"/>
    <mergeCell ref="J1:R2"/>
    <mergeCell ref="A3:R3"/>
    <mergeCell ref="Q9:R9"/>
    <mergeCell ref="A6:R6"/>
    <mergeCell ref="Q8:R8"/>
    <mergeCell ref="A4:J4"/>
    <mergeCell ref="M9:N9"/>
    <mergeCell ref="B9:L9"/>
    <mergeCell ref="Q10:R10"/>
    <mergeCell ref="Q11:R11"/>
    <mergeCell ref="G12:O12"/>
    <mergeCell ref="B10:L10"/>
    <mergeCell ref="A12:D12"/>
    <mergeCell ref="E12:F12"/>
    <mergeCell ref="B11:L11"/>
    <mergeCell ref="M10:N10"/>
    <mergeCell ref="M11:N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2019-02-18T14:28:29Z</dcterms:created>
  <dcterms:modified xsi:type="dcterms:W3CDTF">2019-07-12T06:30:23Z</dcterms:modified>
  <cp:category/>
  <cp:version/>
  <cp:contentType/>
  <cp:contentStatus/>
</cp:coreProperties>
</file>